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5360" windowHeight="11130" tabRatio="852" firstSheet="1" activeTab="1"/>
  </bookViews>
  <sheets>
    <sheet name="Invoerbestand" sheetId="1" state="hidden" r:id="rId1"/>
    <sheet name="Basis" sheetId="2" r:id="rId2"/>
    <sheet name="Budget" sheetId="3" r:id="rId3"/>
    <sheet name="Pakket" sheetId="4" r:id="rId4"/>
    <sheet name="Nieuwbouw" sheetId="5" r:id="rId5"/>
    <sheet name="Budget + Pakket" sheetId="6" r:id="rId6"/>
    <sheet name="Budget + Nieuwbouw" sheetId="7" r:id="rId7"/>
    <sheet name="Pakket + Nieuwbouw" sheetId="8" r:id="rId8"/>
    <sheet name="Budget + Pakket + Nieuwbouw" sheetId="9" r:id="rId9"/>
  </sheets>
  <definedNames>
    <definedName name="_xlnm.Print_Area" localSheetId="1">'Basis'!$A$1:$G$39</definedName>
    <definedName name="_xlnm.Print_Area" localSheetId="2">'Budget'!$A$1:$G$38</definedName>
    <definedName name="_xlnm.Print_Area" localSheetId="6">'Budget + Nieuwbouw'!$A$1:$G$37</definedName>
    <definedName name="_xlnm.Print_Area" localSheetId="5">'Budget + Pakket'!$A$1:$G$37</definedName>
    <definedName name="_xlnm.Print_Area" localSheetId="8">'Budget + Pakket + Nieuwbouw'!$A$1:$G$36</definedName>
    <definedName name="_xlnm.Print_Area" localSheetId="4">'Nieuwbouw'!$A$1:$G$38</definedName>
    <definedName name="_xlnm.Print_Area" localSheetId="3">'Pakket'!$A$1:$G$38</definedName>
    <definedName name="_xlnm.Print_Area" localSheetId="7">'Pakket + Nieuwbouw'!$A$1:$G$37</definedName>
  </definedNames>
  <calcPr fullCalcOnLoad="1"/>
</workbook>
</file>

<file path=xl/sharedStrings.xml><?xml version="1.0" encoding="utf-8"?>
<sst xmlns="http://schemas.openxmlformats.org/spreadsheetml/2006/main" count="355" uniqueCount="42">
  <si>
    <t>Rentevast periode</t>
  </si>
  <si>
    <t>NHG</t>
  </si>
  <si>
    <t>variabel</t>
  </si>
  <si>
    <t>10 jaar</t>
  </si>
  <si>
    <t>12 jaar ¹</t>
  </si>
  <si>
    <t>15 jaar</t>
  </si>
  <si>
    <t>17 jaar ¹</t>
  </si>
  <si>
    <t>20 jaar</t>
  </si>
  <si>
    <t>25 jaar</t>
  </si>
  <si>
    <t>30 jaar</t>
  </si>
  <si>
    <t>¹ inclusief 2 jaar rentebedenktijd (achteraf)</t>
  </si>
  <si>
    <t>¹ alleen aflossingsvrij en minimaal EUR 100.000,-</t>
  </si>
  <si>
    <t>Euribor ¹</t>
  </si>
  <si>
    <t>Voor de Startzekerhypotheek (alleen NHG mogelijk) geldt een productafslag van 0,1%</t>
  </si>
  <si>
    <t>Voor de Meegroeihypotheek geldt een productopslag van 0,2%</t>
  </si>
  <si>
    <t>Standaard 75% EW</t>
  </si>
  <si>
    <t>Van 75% tot 100% EW</t>
  </si>
  <si>
    <t>Top 100% t/m 125% EW</t>
  </si>
  <si>
    <t>1 jaar</t>
  </si>
  <si>
    <t>2 jaar ¹</t>
  </si>
  <si>
    <t>3 jaar ¹</t>
  </si>
  <si>
    <t>5 jaar</t>
  </si>
  <si>
    <t>6 jaar</t>
  </si>
  <si>
    <t>7 jaar ¹</t>
  </si>
  <si>
    <t>Productafslag, -opslag en bijzondere rentevoordelen</t>
  </si>
  <si>
    <t>Hypotheektarief</t>
  </si>
  <si>
    <t>Voor de Budgethypotheek geldt een afslag van 0,15% als aan de bijzondere voorwaarden wordt voldaan¹</t>
  </si>
  <si>
    <t>Indien de klant een hypotheek voor een nieuwbouwwoning afsluit ontvangt hij een rentevoordeel van 0,1% (niet mogelijk bij NHG)¹</t>
  </si>
  <si>
    <t>¹ bij Euriborrente en variabele rente is geen van bovengenoemde extra rentevoordelen van toepassing</t>
  </si>
  <si>
    <t xml:space="preserve"> minus Nieuwbouw</t>
  </si>
  <si>
    <t>minus Particulier Pakket (betaalpakket)</t>
  </si>
  <si>
    <t>minus Budget Hypotheek</t>
  </si>
  <si>
    <t>minus Budget Hypotheek en Particulier Pakket (betaalpakket)</t>
  </si>
  <si>
    <t>minus Budget Hypotheek en Nieuwbouw</t>
  </si>
  <si>
    <t>minus Particulier Pakket en Nieuwbouw</t>
  </si>
  <si>
    <t>minus Budget Hypotheek, Particulier Pakket en Nieuwbouw</t>
  </si>
  <si>
    <t>Indien de klant een Particulier Pakket (betaalpakket) afneemt ontvangt hij een rentevoordeel van 0,1% (niet mogelijk bij NHG)¹</t>
  </si>
  <si>
    <t>Overig</t>
  </si>
  <si>
    <t>Het overbruggingskrediet is gelijk aan het variabele toptarief zonder opslag.</t>
  </si>
  <si>
    <t>Toetsrente volgens de Gedragscode ter bepaling van de leencapaciteit hypotheken tot 10 jaar vast; tweede kwartaal 2008: 5,3%</t>
  </si>
  <si>
    <t>ABN AMRO variabel Euribortarief april 2008</t>
  </si>
  <si>
    <t>ABN AMRO Woninghypotheektarieven per 7 mei 2008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</si>
</sst>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d/m"/>
    <numFmt numFmtId="180" formatCode="d/mm/yy"/>
    <numFmt numFmtId="181" formatCode="m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Univers 57 Condensed"/>
      <family val="0"/>
    </font>
    <font>
      <b/>
      <sz val="12"/>
      <name val="Univers 57 Condensed"/>
      <family val="0"/>
    </font>
    <font>
      <b/>
      <sz val="14"/>
      <color indexed="9"/>
      <name val="Univers 57 Condensed"/>
      <family val="0"/>
    </font>
    <font>
      <i/>
      <sz val="8"/>
      <name val="Univers 57 Condensed"/>
      <family val="0"/>
    </font>
    <font>
      <b/>
      <sz val="11.5"/>
      <name val="Univers 57 Condense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3" sqref="A23"/>
    </sheetView>
  </sheetViews>
  <sheetFormatPr defaultColWidth="9.140625" defaultRowHeight="12.75"/>
  <cols>
    <col min="1" max="1" width="20.140625" style="0" bestFit="1" customWidth="1"/>
    <col min="2" max="2" width="18.8515625" style="0" bestFit="1" customWidth="1"/>
    <col min="3" max="3" width="9.00390625" style="0" bestFit="1" customWidth="1"/>
    <col min="4" max="5" width="7.421875" style="0" bestFit="1" customWidth="1"/>
  </cols>
  <sheetData>
    <row r="1" spans="1:2" ht="15.75">
      <c r="A1" s="41" t="s">
        <v>0</v>
      </c>
      <c r="B1" s="32" t="s">
        <v>1</v>
      </c>
    </row>
    <row r="2" spans="1:2" ht="15.75">
      <c r="A2" s="42"/>
      <c r="B2" s="28" t="s">
        <v>25</v>
      </c>
    </row>
    <row r="3" spans="1:2" ht="15">
      <c r="A3" s="17" t="s">
        <v>2</v>
      </c>
      <c r="B3" s="34">
        <v>5.3</v>
      </c>
    </row>
    <row r="4" spans="1:2" ht="15">
      <c r="A4" s="17" t="s">
        <v>18</v>
      </c>
      <c r="B4" s="34">
        <v>5.2</v>
      </c>
    </row>
    <row r="5" spans="1:2" ht="15">
      <c r="A5" s="17" t="s">
        <v>19</v>
      </c>
      <c r="B5" s="34">
        <v>5.2</v>
      </c>
    </row>
    <row r="6" spans="1:2" ht="15">
      <c r="A6" s="17" t="s">
        <v>20</v>
      </c>
      <c r="B6" s="34">
        <v>5.2</v>
      </c>
    </row>
    <row r="7" spans="1:2" ht="15">
      <c r="A7" s="17" t="s">
        <v>21</v>
      </c>
      <c r="B7" s="34">
        <v>5.2</v>
      </c>
    </row>
    <row r="8" spans="1:2" ht="15">
      <c r="A8" s="17" t="s">
        <v>22</v>
      </c>
      <c r="B8" s="34">
        <v>5.2</v>
      </c>
    </row>
    <row r="9" spans="1:2" ht="15">
      <c r="A9" s="17" t="s">
        <v>23</v>
      </c>
      <c r="B9" s="34">
        <v>5.3</v>
      </c>
    </row>
    <row r="10" spans="1:2" ht="15">
      <c r="A10" s="17" t="s">
        <v>3</v>
      </c>
      <c r="B10" s="34">
        <v>5.6</v>
      </c>
    </row>
    <row r="11" spans="1:2" ht="15">
      <c r="A11" s="17" t="s">
        <v>4</v>
      </c>
      <c r="B11" s="34">
        <v>5.6</v>
      </c>
    </row>
    <row r="12" spans="1:2" ht="15">
      <c r="A12" s="17" t="s">
        <v>5</v>
      </c>
      <c r="B12" s="34">
        <v>5.7</v>
      </c>
    </row>
    <row r="13" spans="1:2" ht="15">
      <c r="A13" s="17" t="s">
        <v>6</v>
      </c>
      <c r="B13" s="34">
        <v>5.7</v>
      </c>
    </row>
    <row r="14" spans="1:2" ht="15">
      <c r="A14" s="18" t="s">
        <v>7</v>
      </c>
      <c r="B14" s="34">
        <v>5.8</v>
      </c>
    </row>
    <row r="15" spans="1:2" ht="15">
      <c r="A15" s="17" t="s">
        <v>8</v>
      </c>
      <c r="B15" s="34">
        <v>6</v>
      </c>
    </row>
    <row r="16" spans="1:2" ht="15">
      <c r="A16" s="18" t="s">
        <v>9</v>
      </c>
      <c r="B16" s="34">
        <v>6</v>
      </c>
    </row>
    <row r="18" spans="1:5" ht="78.75">
      <c r="A18" s="31" t="s">
        <v>0</v>
      </c>
      <c r="B18" s="25" t="s">
        <v>1</v>
      </c>
      <c r="C18" s="26" t="s">
        <v>15</v>
      </c>
      <c r="D18" s="26" t="s">
        <v>16</v>
      </c>
      <c r="E18" s="26" t="s">
        <v>17</v>
      </c>
    </row>
    <row r="19" spans="1:5" ht="15">
      <c r="A19" s="17" t="s">
        <v>12</v>
      </c>
      <c r="B19" s="36">
        <v>4.89</v>
      </c>
      <c r="C19" s="36">
        <v>5.09</v>
      </c>
      <c r="D19" s="36">
        <f>SUM(B19+0.5)</f>
        <v>5.39</v>
      </c>
      <c r="E19" s="36">
        <f>SUM(B19+0.5)</f>
        <v>5.39</v>
      </c>
    </row>
  </sheetData>
  <sheetProtection password="C67C" sheet="1" objects="1" scenarios="1"/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9"/>
  <sheetViews>
    <sheetView tabSelected="1" view="pageBreakPreview" zoomScale="75" zoomScaleNormal="75" zoomScaleSheetLayoutView="75" workbookViewId="0" topLeftCell="A1">
      <selection activeCell="C7" sqref="C7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6" ht="52.5" customHeight="1">
      <c r="B4" s="43" t="s">
        <v>41</v>
      </c>
      <c r="C4" s="44"/>
      <c r="D4" s="44"/>
      <c r="E4" s="44"/>
      <c r="F4" s="45"/>
    </row>
    <row r="5" spans="2:14" ht="31.5" customHeight="1">
      <c r="B5" s="41" t="s">
        <v>0</v>
      </c>
      <c r="C5" s="32" t="s">
        <v>1</v>
      </c>
      <c r="D5" s="32" t="s">
        <v>15</v>
      </c>
      <c r="E5" s="32" t="s">
        <v>16</v>
      </c>
      <c r="F5" s="32" t="s">
        <v>17</v>
      </c>
      <c r="G5" s="23"/>
      <c r="H5" s="23"/>
      <c r="I5" s="23"/>
      <c r="J5" s="23"/>
      <c r="K5" s="19"/>
      <c r="L5" s="19"/>
      <c r="M5" s="19"/>
      <c r="N5" s="19"/>
    </row>
    <row r="6" spans="2:6" ht="31.5" customHeight="1">
      <c r="B6" s="42"/>
      <c r="C6" s="28" t="s">
        <v>25</v>
      </c>
      <c r="D6" s="28" t="s">
        <v>25</v>
      </c>
      <c r="E6" s="28" t="s">
        <v>25</v>
      </c>
      <c r="F6" s="28" t="s">
        <v>25</v>
      </c>
    </row>
    <row r="7" spans="2:6" ht="21" customHeight="1">
      <c r="B7" s="17" t="s">
        <v>2</v>
      </c>
      <c r="C7" s="37">
        <f>+Invoerbestand!B3</f>
        <v>5.3</v>
      </c>
      <c r="D7" s="29">
        <f>SUM(C7+0.2)</f>
        <v>5.5</v>
      </c>
      <c r="E7" s="30">
        <f>SUM(C7+0.5)</f>
        <v>5.8</v>
      </c>
      <c r="F7" s="29">
        <f aca="true" t="shared" si="0" ref="F7:F20">SUM(C7+0.5)</f>
        <v>5.8</v>
      </c>
    </row>
    <row r="8" spans="2:6" ht="21" customHeight="1">
      <c r="B8" s="17" t="s">
        <v>18</v>
      </c>
      <c r="C8" s="37">
        <f>+Invoerbestand!B4</f>
        <v>5.2</v>
      </c>
      <c r="D8" s="29">
        <f>SUM(C8+0.2)</f>
        <v>5.4</v>
      </c>
      <c r="E8" s="30">
        <f aca="true" t="shared" si="1" ref="E8:E20">SUM(C8+0.3)</f>
        <v>5.5</v>
      </c>
      <c r="F8" s="29">
        <f t="shared" si="0"/>
        <v>5.7</v>
      </c>
    </row>
    <row r="9" spans="2:6" ht="21" customHeight="1">
      <c r="B9" s="17" t="s">
        <v>19</v>
      </c>
      <c r="C9" s="37">
        <f>+Invoerbestand!B5</f>
        <v>5.2</v>
      </c>
      <c r="D9" s="29">
        <f aca="true" t="shared" si="2" ref="D9:D20">SUM(C9+0.2)</f>
        <v>5.4</v>
      </c>
      <c r="E9" s="30">
        <f t="shared" si="1"/>
        <v>5.5</v>
      </c>
      <c r="F9" s="29">
        <f t="shared" si="0"/>
        <v>5.7</v>
      </c>
    </row>
    <row r="10" spans="2:6" ht="21" customHeight="1">
      <c r="B10" s="17" t="s">
        <v>20</v>
      </c>
      <c r="C10" s="37">
        <f>+Invoerbestand!B6</f>
        <v>5.2</v>
      </c>
      <c r="D10" s="29">
        <f t="shared" si="2"/>
        <v>5.4</v>
      </c>
      <c r="E10" s="30">
        <f t="shared" si="1"/>
        <v>5.5</v>
      </c>
      <c r="F10" s="29">
        <f t="shared" si="0"/>
        <v>5.7</v>
      </c>
    </row>
    <row r="11" spans="2:6" ht="21" customHeight="1">
      <c r="B11" s="17" t="s">
        <v>21</v>
      </c>
      <c r="C11" s="37">
        <f>+Invoerbestand!B7</f>
        <v>5.2</v>
      </c>
      <c r="D11" s="29">
        <f t="shared" si="2"/>
        <v>5.4</v>
      </c>
      <c r="E11" s="30">
        <f t="shared" si="1"/>
        <v>5.5</v>
      </c>
      <c r="F11" s="29">
        <f t="shared" si="0"/>
        <v>5.7</v>
      </c>
    </row>
    <row r="12" spans="2:6" ht="21" customHeight="1">
      <c r="B12" s="17" t="s">
        <v>22</v>
      </c>
      <c r="C12" s="37">
        <f>+Invoerbestand!B8</f>
        <v>5.2</v>
      </c>
      <c r="D12" s="29">
        <f t="shared" si="2"/>
        <v>5.4</v>
      </c>
      <c r="E12" s="30">
        <f t="shared" si="1"/>
        <v>5.5</v>
      </c>
      <c r="F12" s="29">
        <f t="shared" si="0"/>
        <v>5.7</v>
      </c>
    </row>
    <row r="13" spans="2:6" ht="21" customHeight="1">
      <c r="B13" s="17" t="s">
        <v>23</v>
      </c>
      <c r="C13" s="37">
        <f>+Invoerbestand!B9</f>
        <v>5.3</v>
      </c>
      <c r="D13" s="29">
        <f t="shared" si="2"/>
        <v>5.5</v>
      </c>
      <c r="E13" s="30">
        <f t="shared" si="1"/>
        <v>5.6</v>
      </c>
      <c r="F13" s="29">
        <f t="shared" si="0"/>
        <v>5.8</v>
      </c>
    </row>
    <row r="14" spans="2:6" ht="21" customHeight="1">
      <c r="B14" s="17" t="s">
        <v>3</v>
      </c>
      <c r="C14" s="37">
        <f>+Invoerbestand!B10</f>
        <v>5.6</v>
      </c>
      <c r="D14" s="29">
        <f t="shared" si="2"/>
        <v>5.8</v>
      </c>
      <c r="E14" s="30">
        <f t="shared" si="1"/>
        <v>5.8999999999999995</v>
      </c>
      <c r="F14" s="29">
        <f t="shared" si="0"/>
        <v>6.1</v>
      </c>
    </row>
    <row r="15" spans="2:6" ht="21" customHeight="1">
      <c r="B15" s="17" t="s">
        <v>4</v>
      </c>
      <c r="C15" s="37">
        <f>+Invoerbestand!B11</f>
        <v>5.6</v>
      </c>
      <c r="D15" s="29">
        <f t="shared" si="2"/>
        <v>5.8</v>
      </c>
      <c r="E15" s="30">
        <f t="shared" si="1"/>
        <v>5.8999999999999995</v>
      </c>
      <c r="F15" s="29">
        <f t="shared" si="0"/>
        <v>6.1</v>
      </c>
    </row>
    <row r="16" spans="2:6" ht="21" customHeight="1">
      <c r="B16" s="17" t="s">
        <v>5</v>
      </c>
      <c r="C16" s="37">
        <f>+Invoerbestand!B12</f>
        <v>5.7</v>
      </c>
      <c r="D16" s="29">
        <f t="shared" si="2"/>
        <v>5.9</v>
      </c>
      <c r="E16" s="30">
        <f t="shared" si="1"/>
        <v>6</v>
      </c>
      <c r="F16" s="29">
        <f t="shared" si="0"/>
        <v>6.2</v>
      </c>
    </row>
    <row r="17" spans="2:6" ht="21" customHeight="1">
      <c r="B17" s="17" t="s">
        <v>6</v>
      </c>
      <c r="C17" s="37">
        <f>+Invoerbestand!B13</f>
        <v>5.7</v>
      </c>
      <c r="D17" s="29">
        <f t="shared" si="2"/>
        <v>5.9</v>
      </c>
      <c r="E17" s="30">
        <f t="shared" si="1"/>
        <v>6</v>
      </c>
      <c r="F17" s="29">
        <f t="shared" si="0"/>
        <v>6.2</v>
      </c>
    </row>
    <row r="18" spans="2:6" ht="21" customHeight="1">
      <c r="B18" s="18" t="s">
        <v>7</v>
      </c>
      <c r="C18" s="37">
        <f>+Invoerbestand!B14</f>
        <v>5.8</v>
      </c>
      <c r="D18" s="29">
        <f t="shared" si="2"/>
        <v>6</v>
      </c>
      <c r="E18" s="30">
        <f t="shared" si="1"/>
        <v>6.1</v>
      </c>
      <c r="F18" s="29">
        <f t="shared" si="0"/>
        <v>6.3</v>
      </c>
    </row>
    <row r="19" spans="2:6" ht="21" customHeight="1">
      <c r="B19" s="17" t="s">
        <v>8</v>
      </c>
      <c r="C19" s="37">
        <f>+Invoerbestand!B15</f>
        <v>6</v>
      </c>
      <c r="D19" s="29">
        <f t="shared" si="2"/>
        <v>6.2</v>
      </c>
      <c r="E19" s="30">
        <f t="shared" si="1"/>
        <v>6.3</v>
      </c>
      <c r="F19" s="29">
        <f t="shared" si="0"/>
        <v>6.5</v>
      </c>
    </row>
    <row r="20" spans="2:6" ht="21" customHeight="1">
      <c r="B20" s="18" t="s">
        <v>9</v>
      </c>
      <c r="C20" s="37">
        <f>+Invoerbestand!B16</f>
        <v>6</v>
      </c>
      <c r="D20" s="29">
        <f t="shared" si="2"/>
        <v>6.2</v>
      </c>
      <c r="E20" s="30">
        <f t="shared" si="1"/>
        <v>6.3</v>
      </c>
      <c r="F20" s="29">
        <f t="shared" si="0"/>
        <v>6.5</v>
      </c>
    </row>
    <row r="21" spans="2:10" ht="15.75">
      <c r="B21" s="14" t="s">
        <v>10</v>
      </c>
      <c r="C21" s="5"/>
      <c r="D21" s="5"/>
      <c r="E21" s="5"/>
      <c r="F21" s="6"/>
      <c r="G21" s="6"/>
      <c r="H21" s="6"/>
      <c r="I21" s="7"/>
      <c r="J21" s="8"/>
    </row>
    <row r="22" spans="2:10" ht="41.25" customHeight="1">
      <c r="B22" s="15"/>
      <c r="C22" s="5"/>
      <c r="D22" s="5"/>
      <c r="E22" s="5"/>
      <c r="F22" s="6"/>
      <c r="G22" s="6"/>
      <c r="H22" s="6"/>
      <c r="I22" s="7"/>
      <c r="J22" s="8"/>
    </row>
    <row r="23" spans="2:10" ht="24.75" customHeight="1">
      <c r="B23" s="43" t="s">
        <v>24</v>
      </c>
      <c r="C23" s="44"/>
      <c r="D23" s="44"/>
      <c r="E23" s="44"/>
      <c r="F23" s="45"/>
      <c r="G23" s="6"/>
      <c r="H23" s="6"/>
      <c r="I23" s="7"/>
      <c r="J23" s="8"/>
    </row>
    <row r="24" spans="2:6" ht="24.75" customHeight="1">
      <c r="B24" s="9" t="s">
        <v>13</v>
      </c>
      <c r="C24" s="10"/>
      <c r="D24" s="11"/>
      <c r="E24" s="11"/>
      <c r="F24" s="22"/>
    </row>
    <row r="25" spans="2:6" ht="24.75" customHeight="1">
      <c r="B25" s="12" t="s">
        <v>14</v>
      </c>
      <c r="C25" s="2"/>
      <c r="D25" s="2"/>
      <c r="E25" s="2"/>
      <c r="F25" s="27"/>
    </row>
    <row r="26" spans="2:6" ht="24.75" customHeight="1">
      <c r="B26" s="20" t="s">
        <v>26</v>
      </c>
      <c r="C26" s="21"/>
      <c r="D26" s="21"/>
      <c r="E26" s="21"/>
      <c r="F26" s="24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4.89</v>
      </c>
      <c r="D37" s="38">
        <f>+Invoerbestand!C19</f>
        <v>5.09</v>
      </c>
      <c r="E37" s="38">
        <f>+Invoerbestand!D19</f>
        <v>5.39</v>
      </c>
      <c r="F37" s="38">
        <f>+Invoerbestand!E19</f>
        <v>5.39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spans="2:10" ht="15" hidden="1">
      <c r="B39" s="1"/>
      <c r="C39" s="1"/>
      <c r="D39" s="1"/>
      <c r="E39" s="1"/>
      <c r="F39" s="1"/>
      <c r="G39" s="1"/>
      <c r="H39" s="1"/>
      <c r="I39" s="1"/>
      <c r="J39" s="1"/>
    </row>
    <row r="40" ht="21" customHeight="1"/>
  </sheetData>
  <sheetProtection password="C67C" sheet="1" objects="1" scenarios="1"/>
  <mergeCells count="7">
    <mergeCell ref="B4:F4"/>
    <mergeCell ref="B5:B6"/>
    <mergeCell ref="B23:F23"/>
    <mergeCell ref="B35:F35"/>
    <mergeCell ref="B32:F32"/>
    <mergeCell ref="B33:F33"/>
    <mergeCell ref="B31:F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">
      <selection activeCell="C8" sqref="C8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31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5.05</v>
      </c>
      <c r="D9" s="29">
        <f>+Basis!D8-0.15</f>
        <v>5.25</v>
      </c>
      <c r="E9" s="29">
        <f>+Basis!E8-0.15</f>
        <v>5.35</v>
      </c>
      <c r="F9" s="29">
        <f>+Basis!F8-0.15</f>
        <v>5.55</v>
      </c>
    </row>
    <row r="10" spans="2:6" ht="21" customHeight="1">
      <c r="B10" s="17" t="s">
        <v>19</v>
      </c>
      <c r="C10" s="29">
        <f>+Basis!C9-0.15</f>
        <v>5.05</v>
      </c>
      <c r="D10" s="29">
        <f>+Basis!D9-0.15</f>
        <v>5.25</v>
      </c>
      <c r="E10" s="29">
        <f>+Basis!E9-0.15</f>
        <v>5.35</v>
      </c>
      <c r="F10" s="29">
        <f>+Basis!F9-0.15</f>
        <v>5.55</v>
      </c>
    </row>
    <row r="11" spans="2:6" ht="21" customHeight="1">
      <c r="B11" s="17" t="s">
        <v>20</v>
      </c>
      <c r="C11" s="29">
        <f>+Basis!C10-0.15</f>
        <v>5.05</v>
      </c>
      <c r="D11" s="29">
        <f>+Basis!D10-0.15</f>
        <v>5.25</v>
      </c>
      <c r="E11" s="29">
        <f>+Basis!E10-0.15</f>
        <v>5.35</v>
      </c>
      <c r="F11" s="29">
        <f>+Basis!F10-0.15</f>
        <v>5.55</v>
      </c>
    </row>
    <row r="12" spans="2:6" ht="21" customHeight="1">
      <c r="B12" s="17" t="s">
        <v>21</v>
      </c>
      <c r="C12" s="29">
        <f>+Basis!C11-0.15</f>
        <v>5.05</v>
      </c>
      <c r="D12" s="29">
        <f>+Basis!D11-0.15</f>
        <v>5.25</v>
      </c>
      <c r="E12" s="29">
        <f>+Basis!E11-0.15</f>
        <v>5.35</v>
      </c>
      <c r="F12" s="29">
        <f>+Basis!F11-0.15</f>
        <v>5.55</v>
      </c>
    </row>
    <row r="13" spans="2:6" ht="21" customHeight="1">
      <c r="B13" s="17" t="s">
        <v>22</v>
      </c>
      <c r="C13" s="29">
        <f>+Basis!C12-0.15</f>
        <v>5.05</v>
      </c>
      <c r="D13" s="29">
        <f>+Basis!D12-0.15</f>
        <v>5.25</v>
      </c>
      <c r="E13" s="29">
        <f>+Basis!E12-0.15</f>
        <v>5.35</v>
      </c>
      <c r="F13" s="29">
        <f>+Basis!F12-0.15</f>
        <v>5.55</v>
      </c>
    </row>
    <row r="14" spans="2:6" ht="21" customHeight="1">
      <c r="B14" s="17" t="s">
        <v>23</v>
      </c>
      <c r="C14" s="29">
        <f>+Basis!C13-0.15</f>
        <v>5.1499999999999995</v>
      </c>
      <c r="D14" s="29">
        <f>+Basis!D13-0.15</f>
        <v>5.35</v>
      </c>
      <c r="E14" s="29">
        <f>+Basis!E13-0.15</f>
        <v>5.449999999999999</v>
      </c>
      <c r="F14" s="29">
        <f>+Basis!F13-0.15</f>
        <v>5.6499999999999995</v>
      </c>
    </row>
    <row r="15" spans="2:6" ht="21" customHeight="1">
      <c r="B15" s="17" t="s">
        <v>3</v>
      </c>
      <c r="C15" s="29">
        <f>+Basis!C14-0.15</f>
        <v>5.449999999999999</v>
      </c>
      <c r="D15" s="29">
        <f>+Basis!D14-0.15</f>
        <v>5.6499999999999995</v>
      </c>
      <c r="E15" s="29">
        <f>+Basis!E14-0.15</f>
        <v>5.749999999999999</v>
      </c>
      <c r="F15" s="29">
        <f>+Basis!F14-0.15</f>
        <v>5.949999999999999</v>
      </c>
    </row>
    <row r="16" spans="2:6" ht="21" customHeight="1">
      <c r="B16" s="17" t="s">
        <v>4</v>
      </c>
      <c r="C16" s="29">
        <f>+Basis!C15-0.15</f>
        <v>5.449999999999999</v>
      </c>
      <c r="D16" s="29">
        <f>+Basis!D15-0.15</f>
        <v>5.6499999999999995</v>
      </c>
      <c r="E16" s="29">
        <f>+Basis!E15-0.15</f>
        <v>5.749999999999999</v>
      </c>
      <c r="F16" s="29">
        <f>+Basis!F15-0.15</f>
        <v>5.949999999999999</v>
      </c>
    </row>
    <row r="17" spans="2:6" ht="21" customHeight="1">
      <c r="B17" s="17" t="s">
        <v>5</v>
      </c>
      <c r="C17" s="29">
        <f>+Basis!C16-0.15</f>
        <v>5.55</v>
      </c>
      <c r="D17" s="29">
        <f>+Basis!D16-0.15</f>
        <v>5.75</v>
      </c>
      <c r="E17" s="29">
        <f>+Basis!E16-0.15</f>
        <v>5.85</v>
      </c>
      <c r="F17" s="29">
        <f>+Basis!F16-0.15</f>
        <v>6.05</v>
      </c>
    </row>
    <row r="18" spans="2:6" ht="21" customHeight="1">
      <c r="B18" s="17" t="s">
        <v>6</v>
      </c>
      <c r="C18" s="29">
        <f>+Basis!C17-0.15</f>
        <v>5.55</v>
      </c>
      <c r="D18" s="29">
        <f>+Basis!D17-0.15</f>
        <v>5.75</v>
      </c>
      <c r="E18" s="29">
        <f>+Basis!E17-0.15</f>
        <v>5.85</v>
      </c>
      <c r="F18" s="29">
        <f>+Basis!F17-0.15</f>
        <v>6.05</v>
      </c>
    </row>
    <row r="19" spans="2:6" ht="21" customHeight="1">
      <c r="B19" s="18" t="s">
        <v>7</v>
      </c>
      <c r="C19" s="29">
        <f>+Basis!C18-0.15</f>
        <v>5.6499999999999995</v>
      </c>
      <c r="D19" s="29">
        <f>+Basis!D18-0.15</f>
        <v>5.85</v>
      </c>
      <c r="E19" s="29">
        <f>+Basis!E18-0.15</f>
        <v>5.949999999999999</v>
      </c>
      <c r="F19" s="29">
        <f>+Basis!F18-0.15</f>
        <v>6.1499999999999995</v>
      </c>
    </row>
    <row r="20" spans="2:6" ht="21" customHeight="1">
      <c r="B20" s="17" t="s">
        <v>8</v>
      </c>
      <c r="C20" s="29">
        <f>+Basis!C19-0.15</f>
        <v>5.85</v>
      </c>
      <c r="D20" s="29">
        <f>+Basis!D19-0.15</f>
        <v>6.05</v>
      </c>
      <c r="E20" s="29">
        <f>+Basis!E19-0.15</f>
        <v>6.1499999999999995</v>
      </c>
      <c r="F20" s="29">
        <f>+Basis!F19-0.15</f>
        <v>6.35</v>
      </c>
    </row>
    <row r="21" spans="2:6" ht="21" customHeight="1">
      <c r="B21" s="18" t="s">
        <v>9</v>
      </c>
      <c r="C21" s="29">
        <f>+Basis!C20-0.15</f>
        <v>5.85</v>
      </c>
      <c r="D21" s="29">
        <f>+Basis!D20-0.15</f>
        <v>6.05</v>
      </c>
      <c r="E21" s="29">
        <f>+Basis!E20-0.15</f>
        <v>6.1499999999999995</v>
      </c>
      <c r="F21" s="29">
        <f>+Basis!F20-0.15</f>
        <v>6.35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4.89</v>
      </c>
      <c r="D37" s="38">
        <f>+Invoerbestand!C19</f>
        <v>5.09</v>
      </c>
      <c r="E37" s="38">
        <f>+Invoerbestand!D19</f>
        <v>5.39</v>
      </c>
      <c r="F37" s="38">
        <f>+Invoerbestand!E19</f>
        <v>5.39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">
      <selection activeCell="B33" sqref="B33:F33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30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5.2</v>
      </c>
      <c r="D9" s="29">
        <f>+Basis!D8-0.1</f>
        <v>5.300000000000001</v>
      </c>
      <c r="E9" s="29">
        <f>+Basis!E8-0.1</f>
        <v>5.4</v>
      </c>
      <c r="F9" s="29">
        <f>+Basis!F8-0.1</f>
        <v>5.6000000000000005</v>
      </c>
    </row>
    <row r="10" spans="2:6" ht="21" customHeight="1">
      <c r="B10" s="17" t="s">
        <v>19</v>
      </c>
      <c r="C10" s="29">
        <f>+Basis!C9</f>
        <v>5.2</v>
      </c>
      <c r="D10" s="29">
        <f>+Basis!D9-0.1</f>
        <v>5.300000000000001</v>
      </c>
      <c r="E10" s="29">
        <f>+Basis!E9-0.1</f>
        <v>5.4</v>
      </c>
      <c r="F10" s="29">
        <f>+Basis!F9-0.1</f>
        <v>5.6000000000000005</v>
      </c>
    </row>
    <row r="11" spans="2:6" ht="21" customHeight="1">
      <c r="B11" s="17" t="s">
        <v>20</v>
      </c>
      <c r="C11" s="29">
        <f>+Basis!C10</f>
        <v>5.2</v>
      </c>
      <c r="D11" s="29">
        <f>+Basis!D10-0.1</f>
        <v>5.300000000000001</v>
      </c>
      <c r="E11" s="29">
        <f>+Basis!E10-0.1</f>
        <v>5.4</v>
      </c>
      <c r="F11" s="29">
        <f>+Basis!F10-0.1</f>
        <v>5.6000000000000005</v>
      </c>
    </row>
    <row r="12" spans="2:6" ht="21" customHeight="1">
      <c r="B12" s="17" t="s">
        <v>21</v>
      </c>
      <c r="C12" s="29">
        <f>+Basis!C11</f>
        <v>5.2</v>
      </c>
      <c r="D12" s="29">
        <f>+Basis!D11-0.1</f>
        <v>5.300000000000001</v>
      </c>
      <c r="E12" s="29">
        <f>+Basis!E11-0.1</f>
        <v>5.4</v>
      </c>
      <c r="F12" s="29">
        <f>+Basis!F11-0.1</f>
        <v>5.6000000000000005</v>
      </c>
    </row>
    <row r="13" spans="2:6" ht="21" customHeight="1">
      <c r="B13" s="17" t="s">
        <v>22</v>
      </c>
      <c r="C13" s="29">
        <f>+Basis!C12</f>
        <v>5.2</v>
      </c>
      <c r="D13" s="29">
        <f>+Basis!D12-0.1</f>
        <v>5.300000000000001</v>
      </c>
      <c r="E13" s="29">
        <f>+Basis!E12-0.1</f>
        <v>5.4</v>
      </c>
      <c r="F13" s="29">
        <f>+Basis!F12-0.1</f>
        <v>5.6000000000000005</v>
      </c>
    </row>
    <row r="14" spans="2:6" ht="21" customHeight="1">
      <c r="B14" s="17" t="s">
        <v>23</v>
      </c>
      <c r="C14" s="29">
        <f>+Basis!C13</f>
        <v>5.3</v>
      </c>
      <c r="D14" s="29">
        <f>+Basis!D13-0.1</f>
        <v>5.4</v>
      </c>
      <c r="E14" s="29">
        <f>+Basis!E13-0.1</f>
        <v>5.5</v>
      </c>
      <c r="F14" s="29">
        <f>+Basis!F13-0.1</f>
        <v>5.7</v>
      </c>
    </row>
    <row r="15" spans="2:6" ht="21" customHeight="1">
      <c r="B15" s="17" t="s">
        <v>3</v>
      </c>
      <c r="C15" s="29">
        <f>+Basis!C14</f>
        <v>5.6</v>
      </c>
      <c r="D15" s="29">
        <f>+Basis!D14-0.1</f>
        <v>5.7</v>
      </c>
      <c r="E15" s="29">
        <f>+Basis!E14-0.1</f>
        <v>5.8</v>
      </c>
      <c r="F15" s="29">
        <f>+Basis!F14-0.1</f>
        <v>6</v>
      </c>
    </row>
    <row r="16" spans="2:6" ht="21" customHeight="1">
      <c r="B16" s="17" t="s">
        <v>4</v>
      </c>
      <c r="C16" s="29">
        <f>+Basis!C15</f>
        <v>5.6</v>
      </c>
      <c r="D16" s="29">
        <f>+Basis!D15-0.1</f>
        <v>5.7</v>
      </c>
      <c r="E16" s="29">
        <f>+Basis!E15-0.1</f>
        <v>5.8</v>
      </c>
      <c r="F16" s="29">
        <f>+Basis!F15-0.1</f>
        <v>6</v>
      </c>
    </row>
    <row r="17" spans="2:6" ht="21" customHeight="1">
      <c r="B17" s="17" t="s">
        <v>5</v>
      </c>
      <c r="C17" s="29">
        <f>+Basis!C16</f>
        <v>5.7</v>
      </c>
      <c r="D17" s="29">
        <f>+Basis!D16-0.1</f>
        <v>5.800000000000001</v>
      </c>
      <c r="E17" s="29">
        <f>+Basis!E16-0.1</f>
        <v>5.9</v>
      </c>
      <c r="F17" s="29">
        <f>+Basis!F16-0.1</f>
        <v>6.1000000000000005</v>
      </c>
    </row>
    <row r="18" spans="2:6" ht="21" customHeight="1">
      <c r="B18" s="17" t="s">
        <v>6</v>
      </c>
      <c r="C18" s="29">
        <f>+Basis!C17</f>
        <v>5.7</v>
      </c>
      <c r="D18" s="29">
        <f>+Basis!D17-0.1</f>
        <v>5.800000000000001</v>
      </c>
      <c r="E18" s="29">
        <f>+Basis!E17-0.1</f>
        <v>5.9</v>
      </c>
      <c r="F18" s="29">
        <f>+Basis!F17-0.1</f>
        <v>6.1000000000000005</v>
      </c>
    </row>
    <row r="19" spans="2:6" ht="21" customHeight="1">
      <c r="B19" s="18" t="s">
        <v>7</v>
      </c>
      <c r="C19" s="29">
        <f>+Basis!C18</f>
        <v>5.8</v>
      </c>
      <c r="D19" s="29">
        <f>+Basis!D18-0.1</f>
        <v>5.9</v>
      </c>
      <c r="E19" s="29">
        <f>+Basis!E18-0.1</f>
        <v>6</v>
      </c>
      <c r="F19" s="29">
        <f>+Basis!F18-0.1</f>
        <v>6.2</v>
      </c>
    </row>
    <row r="20" spans="2:6" ht="21" customHeight="1">
      <c r="B20" s="17" t="s">
        <v>8</v>
      </c>
      <c r="C20" s="29">
        <f>+Basis!C19</f>
        <v>6</v>
      </c>
      <c r="D20" s="29">
        <f>+Basis!D19-0.1</f>
        <v>6.1000000000000005</v>
      </c>
      <c r="E20" s="29">
        <f>+Basis!E19-0.1</f>
        <v>6.2</v>
      </c>
      <c r="F20" s="29">
        <f>+Basis!F19-0.1</f>
        <v>6.4</v>
      </c>
    </row>
    <row r="21" spans="2:6" ht="21" customHeight="1">
      <c r="B21" s="18" t="s">
        <v>9</v>
      </c>
      <c r="C21" s="29">
        <f>+Basis!C20</f>
        <v>6</v>
      </c>
      <c r="D21" s="29">
        <f>+Basis!D20-0.1</f>
        <v>6.1000000000000005</v>
      </c>
      <c r="E21" s="29">
        <f>+Basis!E20-0.1</f>
        <v>6.2</v>
      </c>
      <c r="F21" s="29">
        <f>+Basis!F20-0.1</f>
        <v>6.4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20" t="s">
        <v>26</v>
      </c>
      <c r="C27" s="21"/>
      <c r="D27" s="21"/>
      <c r="E27" s="21"/>
      <c r="F27" s="24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4.89</v>
      </c>
      <c r="D37" s="38">
        <f>+Invoerbestand!C19</f>
        <v>5.09</v>
      </c>
      <c r="E37" s="38">
        <f>+Invoerbestand!D19</f>
        <v>5.39</v>
      </c>
      <c r="F37" s="38">
        <f>+Invoerbestand!E19</f>
        <v>5.39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">
      <selection activeCell="B35" sqref="B35:F35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29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5.2</v>
      </c>
      <c r="D9" s="29">
        <f>+Basis!D8-0.1</f>
        <v>5.300000000000001</v>
      </c>
      <c r="E9" s="29">
        <f>+Basis!E8-0.1</f>
        <v>5.4</v>
      </c>
      <c r="F9" s="29">
        <f>+Basis!F8-0.1</f>
        <v>5.6000000000000005</v>
      </c>
    </row>
    <row r="10" spans="2:6" ht="21" customHeight="1">
      <c r="B10" s="17" t="s">
        <v>19</v>
      </c>
      <c r="C10" s="29">
        <f>+Basis!C9</f>
        <v>5.2</v>
      </c>
      <c r="D10" s="29">
        <f>+Basis!D9-0.1</f>
        <v>5.300000000000001</v>
      </c>
      <c r="E10" s="29">
        <f>+Basis!E9-0.1</f>
        <v>5.4</v>
      </c>
      <c r="F10" s="29">
        <f>+Basis!F9-0.1</f>
        <v>5.6000000000000005</v>
      </c>
    </row>
    <row r="11" spans="2:6" ht="21" customHeight="1">
      <c r="B11" s="17" t="s">
        <v>20</v>
      </c>
      <c r="C11" s="29">
        <f>+Basis!C10</f>
        <v>5.2</v>
      </c>
      <c r="D11" s="29">
        <f>+Basis!D10-0.1</f>
        <v>5.300000000000001</v>
      </c>
      <c r="E11" s="29">
        <f>+Basis!E10-0.1</f>
        <v>5.4</v>
      </c>
      <c r="F11" s="29">
        <f>+Basis!F10-0.1</f>
        <v>5.6000000000000005</v>
      </c>
    </row>
    <row r="12" spans="2:6" ht="21" customHeight="1">
      <c r="B12" s="17" t="s">
        <v>21</v>
      </c>
      <c r="C12" s="29">
        <f>+Basis!C11</f>
        <v>5.2</v>
      </c>
      <c r="D12" s="29">
        <f>+Basis!D11-0.1</f>
        <v>5.300000000000001</v>
      </c>
      <c r="E12" s="29">
        <f>+Basis!E11-0.1</f>
        <v>5.4</v>
      </c>
      <c r="F12" s="29">
        <f>+Basis!F11-0.1</f>
        <v>5.6000000000000005</v>
      </c>
    </row>
    <row r="13" spans="2:6" ht="21" customHeight="1">
      <c r="B13" s="17" t="s">
        <v>22</v>
      </c>
      <c r="C13" s="29">
        <f>+Basis!C12</f>
        <v>5.2</v>
      </c>
      <c r="D13" s="29">
        <f>+Basis!D12-0.1</f>
        <v>5.300000000000001</v>
      </c>
      <c r="E13" s="29">
        <f>+Basis!E12-0.1</f>
        <v>5.4</v>
      </c>
      <c r="F13" s="29">
        <f>+Basis!F12-0.1</f>
        <v>5.6000000000000005</v>
      </c>
    </row>
    <row r="14" spans="2:6" ht="21" customHeight="1">
      <c r="B14" s="17" t="s">
        <v>23</v>
      </c>
      <c r="C14" s="29">
        <f>+Basis!C13</f>
        <v>5.3</v>
      </c>
      <c r="D14" s="29">
        <f>+Basis!D13-0.1</f>
        <v>5.4</v>
      </c>
      <c r="E14" s="29">
        <f>+Basis!E13-0.1</f>
        <v>5.5</v>
      </c>
      <c r="F14" s="29">
        <f>+Basis!F13-0.1</f>
        <v>5.7</v>
      </c>
    </row>
    <row r="15" spans="2:6" ht="21" customHeight="1">
      <c r="B15" s="17" t="s">
        <v>3</v>
      </c>
      <c r="C15" s="29">
        <f>+Basis!C14</f>
        <v>5.6</v>
      </c>
      <c r="D15" s="29">
        <f>+Basis!D14-0.1</f>
        <v>5.7</v>
      </c>
      <c r="E15" s="29">
        <f>+Basis!E14-0.1</f>
        <v>5.8</v>
      </c>
      <c r="F15" s="29">
        <f>+Basis!F14-0.1</f>
        <v>6</v>
      </c>
    </row>
    <row r="16" spans="2:6" ht="21" customHeight="1">
      <c r="B16" s="17" t="s">
        <v>4</v>
      </c>
      <c r="C16" s="29">
        <f>+Basis!C15</f>
        <v>5.6</v>
      </c>
      <c r="D16" s="29">
        <f>+Basis!D15-0.1</f>
        <v>5.7</v>
      </c>
      <c r="E16" s="29">
        <f>+Basis!E15-0.1</f>
        <v>5.8</v>
      </c>
      <c r="F16" s="29">
        <f>+Basis!F15-0.1</f>
        <v>6</v>
      </c>
    </row>
    <row r="17" spans="2:6" ht="21" customHeight="1">
      <c r="B17" s="17" t="s">
        <v>5</v>
      </c>
      <c r="C17" s="29">
        <f>+Basis!C16</f>
        <v>5.7</v>
      </c>
      <c r="D17" s="29">
        <f>+Basis!D16-0.1</f>
        <v>5.800000000000001</v>
      </c>
      <c r="E17" s="29">
        <f>+Basis!E16-0.1</f>
        <v>5.9</v>
      </c>
      <c r="F17" s="29">
        <f>+Basis!F16-0.1</f>
        <v>6.1000000000000005</v>
      </c>
    </row>
    <row r="18" spans="2:6" ht="21" customHeight="1">
      <c r="B18" s="17" t="s">
        <v>6</v>
      </c>
      <c r="C18" s="29">
        <f>+Basis!C17</f>
        <v>5.7</v>
      </c>
      <c r="D18" s="29">
        <f>+Basis!D17-0.1</f>
        <v>5.800000000000001</v>
      </c>
      <c r="E18" s="29">
        <f>+Basis!E17-0.1</f>
        <v>5.9</v>
      </c>
      <c r="F18" s="29">
        <f>+Basis!F17-0.1</f>
        <v>6.1000000000000005</v>
      </c>
    </row>
    <row r="19" spans="2:6" ht="21" customHeight="1">
      <c r="B19" s="18" t="s">
        <v>7</v>
      </c>
      <c r="C19" s="29">
        <f>+Basis!C18</f>
        <v>5.8</v>
      </c>
      <c r="D19" s="29">
        <f>+Basis!D18-0.1</f>
        <v>5.9</v>
      </c>
      <c r="E19" s="29">
        <f>+Basis!E18-0.1</f>
        <v>6</v>
      </c>
      <c r="F19" s="29">
        <f>+Basis!F18-0.1</f>
        <v>6.2</v>
      </c>
    </row>
    <row r="20" spans="2:6" ht="21" customHeight="1">
      <c r="B20" s="17" t="s">
        <v>8</v>
      </c>
      <c r="C20" s="29">
        <f>+Basis!C19</f>
        <v>6</v>
      </c>
      <c r="D20" s="29">
        <f>+Basis!D19-0.1</f>
        <v>6.1000000000000005</v>
      </c>
      <c r="E20" s="29">
        <f>+Basis!E19-0.1</f>
        <v>6.2</v>
      </c>
      <c r="F20" s="29">
        <f>+Basis!F19-0.1</f>
        <v>6.4</v>
      </c>
    </row>
    <row r="21" spans="2:6" ht="21" customHeight="1">
      <c r="B21" s="18" t="s">
        <v>9</v>
      </c>
      <c r="C21" s="29">
        <f>+Basis!C20</f>
        <v>6</v>
      </c>
      <c r="D21" s="29">
        <f>+Basis!D20-0.1</f>
        <v>6.1000000000000005</v>
      </c>
      <c r="E21" s="29">
        <f>+Basis!E20-0.1</f>
        <v>6.2</v>
      </c>
      <c r="F21" s="29">
        <f>+Basis!F20-0.1</f>
        <v>6.4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20" t="s">
        <v>26</v>
      </c>
      <c r="C27" s="21"/>
      <c r="D27" s="21"/>
      <c r="E27" s="21"/>
      <c r="F27" s="24"/>
    </row>
    <row r="28" spans="2:8" ht="24.75" customHeight="1">
      <c r="B28" s="9" t="s">
        <v>36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4.89</v>
      </c>
      <c r="D37" s="38">
        <f>+Invoerbestand!C19</f>
        <v>5.09</v>
      </c>
      <c r="E37" s="38">
        <f>+Invoerbestand!D19</f>
        <v>5.39</v>
      </c>
      <c r="F37" s="38">
        <f>+Invoerbestand!E19</f>
        <v>5.39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34" sqref="B34:F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32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5.05</v>
      </c>
      <c r="D9" s="29">
        <f>+Basis!D8-0.15-0.1</f>
        <v>5.15</v>
      </c>
      <c r="E9" s="29">
        <f>+Basis!E8-0.15-0.1</f>
        <v>5.25</v>
      </c>
      <c r="F9" s="29">
        <f>+Basis!F8-0.15-0.1</f>
        <v>5.45</v>
      </c>
    </row>
    <row r="10" spans="2:6" ht="21" customHeight="1">
      <c r="B10" s="17" t="s">
        <v>19</v>
      </c>
      <c r="C10" s="29">
        <f>+Basis!C9-0.15</f>
        <v>5.05</v>
      </c>
      <c r="D10" s="29">
        <f>+Basis!D9-0.15-0.1</f>
        <v>5.15</v>
      </c>
      <c r="E10" s="29">
        <f>+Basis!E9-0.15-0.1</f>
        <v>5.25</v>
      </c>
      <c r="F10" s="29">
        <f>+Basis!F9-0.15-0.1</f>
        <v>5.45</v>
      </c>
    </row>
    <row r="11" spans="2:6" ht="21" customHeight="1">
      <c r="B11" s="17" t="s">
        <v>20</v>
      </c>
      <c r="C11" s="29">
        <f>+Basis!C10-0.15</f>
        <v>5.05</v>
      </c>
      <c r="D11" s="29">
        <f>+Basis!D10-0.15-0.1</f>
        <v>5.15</v>
      </c>
      <c r="E11" s="29">
        <f>+Basis!E10-0.15-0.1</f>
        <v>5.25</v>
      </c>
      <c r="F11" s="29">
        <f>+Basis!F10-0.15-0.1</f>
        <v>5.45</v>
      </c>
    </row>
    <row r="12" spans="2:6" ht="21" customHeight="1">
      <c r="B12" s="17" t="s">
        <v>21</v>
      </c>
      <c r="C12" s="29">
        <f>+Basis!C11-0.15</f>
        <v>5.05</v>
      </c>
      <c r="D12" s="29">
        <f>+Basis!D11-0.15-0.1</f>
        <v>5.15</v>
      </c>
      <c r="E12" s="29">
        <f>+Basis!E11-0.15-0.1</f>
        <v>5.25</v>
      </c>
      <c r="F12" s="29">
        <f>+Basis!F11-0.15-0.1</f>
        <v>5.45</v>
      </c>
    </row>
    <row r="13" spans="2:6" ht="21" customHeight="1">
      <c r="B13" s="17" t="s">
        <v>22</v>
      </c>
      <c r="C13" s="29">
        <f>+Basis!C12-0.15</f>
        <v>5.05</v>
      </c>
      <c r="D13" s="29">
        <f>+Basis!D12-0.15-0.1</f>
        <v>5.15</v>
      </c>
      <c r="E13" s="29">
        <f>+Basis!E12-0.15-0.1</f>
        <v>5.25</v>
      </c>
      <c r="F13" s="29">
        <f>+Basis!F12-0.15-0.1</f>
        <v>5.45</v>
      </c>
    </row>
    <row r="14" spans="2:6" ht="21" customHeight="1">
      <c r="B14" s="17" t="s">
        <v>23</v>
      </c>
      <c r="C14" s="29">
        <f>+Basis!C13-0.15</f>
        <v>5.1499999999999995</v>
      </c>
      <c r="D14" s="29">
        <f>+Basis!D13-0.15-0.1</f>
        <v>5.25</v>
      </c>
      <c r="E14" s="29">
        <f>+Basis!E13-0.15-0.1</f>
        <v>5.35</v>
      </c>
      <c r="F14" s="29">
        <f>+Basis!F13-0.15-0.1</f>
        <v>5.55</v>
      </c>
    </row>
    <row r="15" spans="2:6" ht="21" customHeight="1">
      <c r="B15" s="17" t="s">
        <v>3</v>
      </c>
      <c r="C15" s="29">
        <f>+Basis!C14-0.15</f>
        <v>5.449999999999999</v>
      </c>
      <c r="D15" s="29">
        <f>+Basis!D14-0.15-0.1</f>
        <v>5.55</v>
      </c>
      <c r="E15" s="29">
        <f>+Basis!E14-0.15-0.1</f>
        <v>5.6499999999999995</v>
      </c>
      <c r="F15" s="29">
        <f>+Basis!F14-0.15-0.1</f>
        <v>5.85</v>
      </c>
    </row>
    <row r="16" spans="2:6" ht="21" customHeight="1">
      <c r="B16" s="17" t="s">
        <v>4</v>
      </c>
      <c r="C16" s="29">
        <f>+Basis!C15-0.15</f>
        <v>5.449999999999999</v>
      </c>
      <c r="D16" s="29">
        <f>+Basis!D15-0.15-0.1</f>
        <v>5.55</v>
      </c>
      <c r="E16" s="29">
        <f>+Basis!E15-0.15-0.1</f>
        <v>5.6499999999999995</v>
      </c>
      <c r="F16" s="29">
        <f>+Basis!F15-0.15-0.1</f>
        <v>5.85</v>
      </c>
    </row>
    <row r="17" spans="2:6" ht="21" customHeight="1">
      <c r="B17" s="17" t="s">
        <v>5</v>
      </c>
      <c r="C17" s="29">
        <f>+Basis!C16-0.15</f>
        <v>5.55</v>
      </c>
      <c r="D17" s="29">
        <f>+Basis!D16-0.15-0.1</f>
        <v>5.65</v>
      </c>
      <c r="E17" s="29">
        <f>+Basis!E16-0.15-0.1</f>
        <v>5.75</v>
      </c>
      <c r="F17" s="29">
        <f>+Basis!F16-0.15-0.1</f>
        <v>5.95</v>
      </c>
    </row>
    <row r="18" spans="2:6" ht="21" customHeight="1">
      <c r="B18" s="17" t="s">
        <v>6</v>
      </c>
      <c r="C18" s="29">
        <f>+Basis!C17-0.15</f>
        <v>5.55</v>
      </c>
      <c r="D18" s="29">
        <f>+Basis!D17-0.15-0.1</f>
        <v>5.65</v>
      </c>
      <c r="E18" s="29">
        <f>+Basis!E17-0.15-0.1</f>
        <v>5.75</v>
      </c>
      <c r="F18" s="29">
        <f>+Basis!F17-0.15-0.1</f>
        <v>5.95</v>
      </c>
    </row>
    <row r="19" spans="2:6" ht="21" customHeight="1">
      <c r="B19" s="18" t="s">
        <v>7</v>
      </c>
      <c r="C19" s="29">
        <f>+Basis!C18-0.15</f>
        <v>5.6499999999999995</v>
      </c>
      <c r="D19" s="29">
        <f>+Basis!D18-0.15-0.1</f>
        <v>5.75</v>
      </c>
      <c r="E19" s="29">
        <f>+Basis!E18-0.15-0.1</f>
        <v>5.85</v>
      </c>
      <c r="F19" s="29">
        <f>+Basis!F18-0.15-0.1</f>
        <v>6.05</v>
      </c>
    </row>
    <row r="20" spans="2:6" ht="21" customHeight="1">
      <c r="B20" s="17" t="s">
        <v>8</v>
      </c>
      <c r="C20" s="29">
        <f>+Basis!C19-0.15</f>
        <v>5.85</v>
      </c>
      <c r="D20" s="29">
        <f>+Basis!D19-0.15-0.1</f>
        <v>5.95</v>
      </c>
      <c r="E20" s="29">
        <f>+Basis!E19-0.15-0.1</f>
        <v>6.05</v>
      </c>
      <c r="F20" s="29">
        <f>+Basis!F19-0.15-0.1</f>
        <v>6.25</v>
      </c>
    </row>
    <row r="21" spans="2:6" ht="21" customHeight="1">
      <c r="B21" s="18" t="s">
        <v>9</v>
      </c>
      <c r="C21" s="29">
        <f>+Basis!C20-0.15</f>
        <v>5.85</v>
      </c>
      <c r="D21" s="29">
        <f>+Basis!D20-0.15-0.1</f>
        <v>5.95</v>
      </c>
      <c r="E21" s="29">
        <f>+Basis!E20-0.15-0.1</f>
        <v>6.05</v>
      </c>
      <c r="F21" s="29">
        <f>+Basis!F20-0.15-0.1</f>
        <v>6.25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1:8" ht="24.75" customHeight="1">
      <c r="A27" s="13"/>
      <c r="B27" s="9" t="s">
        <v>27</v>
      </c>
      <c r="C27" s="10"/>
      <c r="D27" s="11"/>
      <c r="E27" s="11"/>
      <c r="F27" s="22"/>
      <c r="G27" s="1"/>
      <c r="H27" s="13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4.89</v>
      </c>
      <c r="D36" s="38">
        <f>+Invoerbestand!C19</f>
        <v>5.09</v>
      </c>
      <c r="E36" s="38">
        <f>+Invoerbestand!D19</f>
        <v>5.39</v>
      </c>
      <c r="F36" s="38">
        <f>+Invoerbestand!E19</f>
        <v>5.39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34" sqref="B34:F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33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5.05</v>
      </c>
      <c r="D9" s="29">
        <f>+Basis!D8-0.15-0.1</f>
        <v>5.15</v>
      </c>
      <c r="E9" s="29">
        <f>+Basis!E8-0.15-0.1</f>
        <v>5.25</v>
      </c>
      <c r="F9" s="29">
        <f>+Basis!F8-0.15-0.1</f>
        <v>5.45</v>
      </c>
    </row>
    <row r="10" spans="2:6" ht="21" customHeight="1">
      <c r="B10" s="17" t="s">
        <v>19</v>
      </c>
      <c r="C10" s="29">
        <f>+Basis!C9-0.15</f>
        <v>5.05</v>
      </c>
      <c r="D10" s="29">
        <f>+Basis!D9-0.15-0.1</f>
        <v>5.15</v>
      </c>
      <c r="E10" s="29">
        <f>+Basis!E9-0.15-0.1</f>
        <v>5.25</v>
      </c>
      <c r="F10" s="29">
        <f>+Basis!F9-0.15-0.1</f>
        <v>5.45</v>
      </c>
    </row>
    <row r="11" spans="2:6" ht="21" customHeight="1">
      <c r="B11" s="17" t="s">
        <v>20</v>
      </c>
      <c r="C11" s="29">
        <f>+Basis!C10-0.15</f>
        <v>5.05</v>
      </c>
      <c r="D11" s="29">
        <f>+Basis!D10-0.15-0.1</f>
        <v>5.15</v>
      </c>
      <c r="E11" s="29">
        <f>+Basis!E10-0.15-0.1</f>
        <v>5.25</v>
      </c>
      <c r="F11" s="29">
        <f>+Basis!F10-0.15-0.1</f>
        <v>5.45</v>
      </c>
    </row>
    <row r="12" spans="2:6" ht="21" customHeight="1">
      <c r="B12" s="17" t="s">
        <v>21</v>
      </c>
      <c r="C12" s="29">
        <f>+Basis!C11-0.15</f>
        <v>5.05</v>
      </c>
      <c r="D12" s="29">
        <f>+Basis!D11-0.15-0.1</f>
        <v>5.15</v>
      </c>
      <c r="E12" s="29">
        <f>+Basis!E11-0.15-0.1</f>
        <v>5.25</v>
      </c>
      <c r="F12" s="29">
        <f>+Basis!F11-0.15-0.1</f>
        <v>5.45</v>
      </c>
    </row>
    <row r="13" spans="2:6" ht="21" customHeight="1">
      <c r="B13" s="17" t="s">
        <v>22</v>
      </c>
      <c r="C13" s="29">
        <f>+Basis!C12-0.15</f>
        <v>5.05</v>
      </c>
      <c r="D13" s="29">
        <f>+Basis!D12-0.15-0.1</f>
        <v>5.15</v>
      </c>
      <c r="E13" s="29">
        <f>+Basis!E12-0.15-0.1</f>
        <v>5.25</v>
      </c>
      <c r="F13" s="29">
        <f>+Basis!F12-0.15-0.1</f>
        <v>5.45</v>
      </c>
    </row>
    <row r="14" spans="2:6" ht="21" customHeight="1">
      <c r="B14" s="17" t="s">
        <v>23</v>
      </c>
      <c r="C14" s="29">
        <f>+Basis!C13-0.15</f>
        <v>5.1499999999999995</v>
      </c>
      <c r="D14" s="29">
        <f>+Basis!D13-0.15-0.1</f>
        <v>5.25</v>
      </c>
      <c r="E14" s="29">
        <f>+Basis!E13-0.15-0.1</f>
        <v>5.35</v>
      </c>
      <c r="F14" s="29">
        <f>+Basis!F13-0.15-0.1</f>
        <v>5.55</v>
      </c>
    </row>
    <row r="15" spans="2:6" ht="21" customHeight="1">
      <c r="B15" s="17" t="s">
        <v>3</v>
      </c>
      <c r="C15" s="29">
        <f>+Basis!C14-0.15</f>
        <v>5.449999999999999</v>
      </c>
      <c r="D15" s="29">
        <f>+Basis!D14-0.15-0.1</f>
        <v>5.55</v>
      </c>
      <c r="E15" s="29">
        <f>+Basis!E14-0.15-0.1</f>
        <v>5.6499999999999995</v>
      </c>
      <c r="F15" s="29">
        <f>+Basis!F14-0.15-0.1</f>
        <v>5.85</v>
      </c>
    </row>
    <row r="16" spans="2:6" ht="21" customHeight="1">
      <c r="B16" s="17" t="s">
        <v>4</v>
      </c>
      <c r="C16" s="29">
        <f>+Basis!C15-0.15</f>
        <v>5.449999999999999</v>
      </c>
      <c r="D16" s="29">
        <f>+Basis!D15-0.15-0.1</f>
        <v>5.55</v>
      </c>
      <c r="E16" s="29">
        <f>+Basis!E15-0.15-0.1</f>
        <v>5.6499999999999995</v>
      </c>
      <c r="F16" s="29">
        <f>+Basis!F15-0.15-0.1</f>
        <v>5.85</v>
      </c>
    </row>
    <row r="17" spans="2:6" ht="21" customHeight="1">
      <c r="B17" s="17" t="s">
        <v>5</v>
      </c>
      <c r="C17" s="29">
        <f>+Basis!C16-0.15</f>
        <v>5.55</v>
      </c>
      <c r="D17" s="29">
        <f>+Basis!D16-0.15-0.1</f>
        <v>5.65</v>
      </c>
      <c r="E17" s="29">
        <f>+Basis!E16-0.15-0.1</f>
        <v>5.75</v>
      </c>
      <c r="F17" s="29">
        <f>+Basis!F16-0.15-0.1</f>
        <v>5.95</v>
      </c>
    </row>
    <row r="18" spans="2:6" ht="21" customHeight="1">
      <c r="B18" s="17" t="s">
        <v>6</v>
      </c>
      <c r="C18" s="29">
        <f>+Basis!C17-0.15</f>
        <v>5.55</v>
      </c>
      <c r="D18" s="29">
        <f>+Basis!D17-0.15-0.1</f>
        <v>5.65</v>
      </c>
      <c r="E18" s="29">
        <f>+Basis!E17-0.15-0.1</f>
        <v>5.75</v>
      </c>
      <c r="F18" s="29">
        <f>+Basis!F17-0.15-0.1</f>
        <v>5.95</v>
      </c>
    </row>
    <row r="19" spans="2:6" ht="21" customHeight="1">
      <c r="B19" s="18" t="s">
        <v>7</v>
      </c>
      <c r="C19" s="29">
        <f>+Basis!C18-0.15</f>
        <v>5.6499999999999995</v>
      </c>
      <c r="D19" s="29">
        <f>+Basis!D18-0.15-0.1</f>
        <v>5.75</v>
      </c>
      <c r="E19" s="29">
        <f>+Basis!E18-0.15-0.1</f>
        <v>5.85</v>
      </c>
      <c r="F19" s="29">
        <f>+Basis!F18-0.15-0.1</f>
        <v>6.05</v>
      </c>
    </row>
    <row r="20" spans="2:6" ht="21" customHeight="1">
      <c r="B20" s="17" t="s">
        <v>8</v>
      </c>
      <c r="C20" s="29">
        <f>+Basis!C19-0.15</f>
        <v>5.85</v>
      </c>
      <c r="D20" s="29">
        <f>+Basis!D19-0.15-0.1</f>
        <v>5.95</v>
      </c>
      <c r="E20" s="29">
        <f>+Basis!E19-0.15-0.1</f>
        <v>6.05</v>
      </c>
      <c r="F20" s="29">
        <f>+Basis!F19-0.15-0.1</f>
        <v>6.25</v>
      </c>
    </row>
    <row r="21" spans="2:6" ht="21" customHeight="1">
      <c r="B21" s="18" t="s">
        <v>9</v>
      </c>
      <c r="C21" s="29">
        <f>+Basis!C20-0.15</f>
        <v>5.85</v>
      </c>
      <c r="D21" s="29">
        <f>+Basis!D20-0.15-0.1</f>
        <v>5.95</v>
      </c>
      <c r="E21" s="29">
        <f>+Basis!E20-0.15-0.1</f>
        <v>6.05</v>
      </c>
      <c r="F21" s="29">
        <f>+Basis!F20-0.15-0.1</f>
        <v>6.25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4.89</v>
      </c>
      <c r="D36" s="38">
        <f>+Invoerbestand!C19</f>
        <v>5.09</v>
      </c>
      <c r="E36" s="38">
        <f>+Invoerbestand!D19</f>
        <v>5.39</v>
      </c>
      <c r="F36" s="38">
        <f>+Invoerbestand!E19</f>
        <v>5.39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34" sqref="B34:F3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34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5.2</v>
      </c>
      <c r="D9" s="29">
        <f>+Basis!D8-0.1-0.1</f>
        <v>5.200000000000001</v>
      </c>
      <c r="E9" s="29">
        <f>+Basis!E8-0.1-0.1</f>
        <v>5.300000000000001</v>
      </c>
      <c r="F9" s="29">
        <f>+Basis!F8-0.1-0.1</f>
        <v>5.500000000000001</v>
      </c>
    </row>
    <row r="10" spans="2:6" ht="21" customHeight="1">
      <c r="B10" s="17" t="s">
        <v>19</v>
      </c>
      <c r="C10" s="29">
        <f>+Basis!C9</f>
        <v>5.2</v>
      </c>
      <c r="D10" s="29">
        <f>+Basis!D9-0.1-0.1</f>
        <v>5.200000000000001</v>
      </c>
      <c r="E10" s="29">
        <f>+Basis!E9-0.1-0.1</f>
        <v>5.300000000000001</v>
      </c>
      <c r="F10" s="29">
        <f>+Basis!F9-0.1-0.1</f>
        <v>5.500000000000001</v>
      </c>
    </row>
    <row r="11" spans="2:6" ht="21" customHeight="1">
      <c r="B11" s="17" t="s">
        <v>20</v>
      </c>
      <c r="C11" s="29">
        <f>+Basis!C10</f>
        <v>5.2</v>
      </c>
      <c r="D11" s="29">
        <f>+Basis!D10-0.1-0.1</f>
        <v>5.200000000000001</v>
      </c>
      <c r="E11" s="29">
        <f>+Basis!E10-0.1-0.1</f>
        <v>5.300000000000001</v>
      </c>
      <c r="F11" s="29">
        <f>+Basis!F10-0.1-0.1</f>
        <v>5.500000000000001</v>
      </c>
    </row>
    <row r="12" spans="2:6" ht="21" customHeight="1">
      <c r="B12" s="17" t="s">
        <v>21</v>
      </c>
      <c r="C12" s="29">
        <f>+Basis!C11</f>
        <v>5.2</v>
      </c>
      <c r="D12" s="29">
        <f>+Basis!D11-0.1-0.1</f>
        <v>5.200000000000001</v>
      </c>
      <c r="E12" s="29">
        <f>+Basis!E11-0.1-0.1</f>
        <v>5.300000000000001</v>
      </c>
      <c r="F12" s="29">
        <f>+Basis!F11-0.1-0.1</f>
        <v>5.500000000000001</v>
      </c>
    </row>
    <row r="13" spans="2:6" ht="21" customHeight="1">
      <c r="B13" s="17" t="s">
        <v>22</v>
      </c>
      <c r="C13" s="29">
        <f>+Basis!C12</f>
        <v>5.2</v>
      </c>
      <c r="D13" s="29">
        <f>+Basis!D12-0.1-0.1</f>
        <v>5.200000000000001</v>
      </c>
      <c r="E13" s="29">
        <f>+Basis!E12-0.1-0.1</f>
        <v>5.300000000000001</v>
      </c>
      <c r="F13" s="29">
        <f>+Basis!F12-0.1-0.1</f>
        <v>5.500000000000001</v>
      </c>
    </row>
    <row r="14" spans="2:6" ht="21" customHeight="1">
      <c r="B14" s="17" t="s">
        <v>23</v>
      </c>
      <c r="C14" s="29">
        <f>+Basis!C13</f>
        <v>5.3</v>
      </c>
      <c r="D14" s="29">
        <f>+Basis!D13-0.1-0.1</f>
        <v>5.300000000000001</v>
      </c>
      <c r="E14" s="29">
        <f>+Basis!E13-0.1-0.1</f>
        <v>5.4</v>
      </c>
      <c r="F14" s="29">
        <f>+Basis!F13-0.1-0.1</f>
        <v>5.6000000000000005</v>
      </c>
    </row>
    <row r="15" spans="2:6" ht="21" customHeight="1">
      <c r="B15" s="17" t="s">
        <v>3</v>
      </c>
      <c r="C15" s="29">
        <f>+Basis!C14</f>
        <v>5.6</v>
      </c>
      <c r="D15" s="29">
        <f>+Basis!D14-0.1-0.1</f>
        <v>5.6000000000000005</v>
      </c>
      <c r="E15" s="29">
        <f>+Basis!E14-0.1-0.1</f>
        <v>5.7</v>
      </c>
      <c r="F15" s="29">
        <f>+Basis!F14-0.1-0.1</f>
        <v>5.9</v>
      </c>
    </row>
    <row r="16" spans="2:6" ht="21" customHeight="1">
      <c r="B16" s="17" t="s">
        <v>4</v>
      </c>
      <c r="C16" s="29">
        <f>+Basis!C15</f>
        <v>5.6</v>
      </c>
      <c r="D16" s="29">
        <f>+Basis!D15-0.1-0.1</f>
        <v>5.6000000000000005</v>
      </c>
      <c r="E16" s="29">
        <f>+Basis!E15-0.1-0.1</f>
        <v>5.7</v>
      </c>
      <c r="F16" s="29">
        <f>+Basis!F15-0.1-0.1</f>
        <v>5.9</v>
      </c>
    </row>
    <row r="17" spans="2:6" ht="21" customHeight="1">
      <c r="B17" s="17" t="s">
        <v>5</v>
      </c>
      <c r="C17" s="29">
        <f>+Basis!C16</f>
        <v>5.7</v>
      </c>
      <c r="D17" s="29">
        <f>+Basis!D16-0.1-0.1</f>
        <v>5.700000000000001</v>
      </c>
      <c r="E17" s="29">
        <f>+Basis!E16-0.1-0.1</f>
        <v>5.800000000000001</v>
      </c>
      <c r="F17" s="29">
        <f>+Basis!F16-0.1-0.1</f>
        <v>6.000000000000001</v>
      </c>
    </row>
    <row r="18" spans="2:6" ht="21" customHeight="1">
      <c r="B18" s="17" t="s">
        <v>6</v>
      </c>
      <c r="C18" s="29">
        <f>+Basis!C17</f>
        <v>5.7</v>
      </c>
      <c r="D18" s="29">
        <f>+Basis!D17-0.1-0.1</f>
        <v>5.700000000000001</v>
      </c>
      <c r="E18" s="29">
        <f>+Basis!E17-0.1-0.1</f>
        <v>5.800000000000001</v>
      </c>
      <c r="F18" s="29">
        <f>+Basis!F17-0.1-0.1</f>
        <v>6.000000000000001</v>
      </c>
    </row>
    <row r="19" spans="2:6" ht="21" customHeight="1">
      <c r="B19" s="18" t="s">
        <v>7</v>
      </c>
      <c r="C19" s="29">
        <f>+Basis!C18</f>
        <v>5.8</v>
      </c>
      <c r="D19" s="29">
        <f>+Basis!D18-0.1-0.1</f>
        <v>5.800000000000001</v>
      </c>
      <c r="E19" s="29">
        <f>+Basis!E18-0.1-0.1</f>
        <v>5.9</v>
      </c>
      <c r="F19" s="29">
        <f>+Basis!F18-0.1-0.1</f>
        <v>6.1000000000000005</v>
      </c>
    </row>
    <row r="20" spans="2:6" ht="21" customHeight="1">
      <c r="B20" s="17" t="s">
        <v>8</v>
      </c>
      <c r="C20" s="29">
        <f>+Basis!C19</f>
        <v>6</v>
      </c>
      <c r="D20" s="29">
        <f>+Basis!D19-0.1-0.1</f>
        <v>6.000000000000001</v>
      </c>
      <c r="E20" s="29">
        <f>+Basis!E19-0.1-0.1</f>
        <v>6.1000000000000005</v>
      </c>
      <c r="F20" s="29">
        <f>+Basis!F19-0.1-0.1</f>
        <v>6.300000000000001</v>
      </c>
    </row>
    <row r="21" spans="2:6" ht="21" customHeight="1">
      <c r="B21" s="18" t="s">
        <v>9</v>
      </c>
      <c r="C21" s="29">
        <f>+Basis!C20</f>
        <v>6</v>
      </c>
      <c r="D21" s="29">
        <f>+Basis!D20-0.1-0.1</f>
        <v>6.000000000000001</v>
      </c>
      <c r="E21" s="29">
        <f>+Basis!E20-0.1-0.1</f>
        <v>6.1000000000000005</v>
      </c>
      <c r="F21" s="29">
        <f>+Basis!F20-0.1-0.1</f>
        <v>6.300000000000001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39" t="s">
        <v>26</v>
      </c>
      <c r="C27" s="11"/>
      <c r="D27" s="11"/>
      <c r="E27" s="11"/>
      <c r="F27" s="22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4.89</v>
      </c>
      <c r="D36" s="38">
        <f>+Invoerbestand!C19</f>
        <v>5.09</v>
      </c>
      <c r="E36" s="38">
        <f>+Invoerbestand!D19</f>
        <v>5.39</v>
      </c>
      <c r="F36" s="38">
        <f>+Invoerbestand!E19</f>
        <v>5.39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36"/>
  <sheetViews>
    <sheetView view="pageBreakPreview" zoomScale="75" zoomScaleNormal="75" zoomScaleSheetLayoutView="75" workbookViewId="0" topLeftCell="A1">
      <selection activeCell="D38" sqref="D38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7 mei 2008</v>
      </c>
      <c r="C4" s="53"/>
      <c r="D4" s="53"/>
      <c r="E4" s="53"/>
      <c r="F4" s="54"/>
      <c r="G4" s="35"/>
    </row>
    <row r="5" spans="2:7" ht="27" customHeight="1">
      <c r="B5" s="55" t="s">
        <v>35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5.05</v>
      </c>
      <c r="D9" s="29">
        <f>+Basis!D8-0.15-0.1-0.1</f>
        <v>5.050000000000001</v>
      </c>
      <c r="E9" s="29">
        <f>+Basis!E8-0.15-0.1-0.1</f>
        <v>5.15</v>
      </c>
      <c r="F9" s="29">
        <f>+Basis!F8-0.15-0.1-0.1</f>
        <v>5.3500000000000005</v>
      </c>
    </row>
    <row r="10" spans="2:6" ht="21" customHeight="1">
      <c r="B10" s="17" t="s">
        <v>19</v>
      </c>
      <c r="C10" s="29">
        <f>+Basis!C9-0.15</f>
        <v>5.05</v>
      </c>
      <c r="D10" s="29">
        <f>+Basis!D9-0.15-0.1-0.1</f>
        <v>5.050000000000001</v>
      </c>
      <c r="E10" s="29">
        <f>+Basis!E9-0.15-0.1-0.1</f>
        <v>5.15</v>
      </c>
      <c r="F10" s="29">
        <f>+Basis!F9-0.15-0.1-0.1</f>
        <v>5.3500000000000005</v>
      </c>
    </row>
    <row r="11" spans="2:6" ht="21" customHeight="1">
      <c r="B11" s="17" t="s">
        <v>20</v>
      </c>
      <c r="C11" s="29">
        <f>+Basis!C10-0.15</f>
        <v>5.05</v>
      </c>
      <c r="D11" s="29">
        <f>+Basis!D10-0.15-0.1-0.1</f>
        <v>5.050000000000001</v>
      </c>
      <c r="E11" s="29">
        <f>+Basis!E10-0.15-0.1-0.1</f>
        <v>5.15</v>
      </c>
      <c r="F11" s="29">
        <f>+Basis!F10-0.15-0.1-0.1</f>
        <v>5.3500000000000005</v>
      </c>
    </row>
    <row r="12" spans="2:6" ht="21" customHeight="1">
      <c r="B12" s="17" t="s">
        <v>21</v>
      </c>
      <c r="C12" s="29">
        <f>+Basis!C11-0.15</f>
        <v>5.05</v>
      </c>
      <c r="D12" s="29">
        <f>+Basis!D11-0.15-0.1-0.1</f>
        <v>5.050000000000001</v>
      </c>
      <c r="E12" s="29">
        <f>+Basis!E11-0.15-0.1-0.1</f>
        <v>5.15</v>
      </c>
      <c r="F12" s="29">
        <f>+Basis!F11-0.15-0.1-0.1</f>
        <v>5.3500000000000005</v>
      </c>
    </row>
    <row r="13" spans="2:6" ht="21" customHeight="1">
      <c r="B13" s="17" t="s">
        <v>22</v>
      </c>
      <c r="C13" s="29">
        <f>+Basis!C12-0.15</f>
        <v>5.05</v>
      </c>
      <c r="D13" s="29">
        <f>+Basis!D12-0.15-0.1-0.1</f>
        <v>5.050000000000001</v>
      </c>
      <c r="E13" s="29">
        <f>+Basis!E12-0.15-0.1-0.1</f>
        <v>5.15</v>
      </c>
      <c r="F13" s="29">
        <f>+Basis!F12-0.15-0.1-0.1</f>
        <v>5.3500000000000005</v>
      </c>
    </row>
    <row r="14" spans="2:6" ht="21" customHeight="1">
      <c r="B14" s="17" t="s">
        <v>23</v>
      </c>
      <c r="C14" s="29">
        <f>+Basis!C13-0.15</f>
        <v>5.1499999999999995</v>
      </c>
      <c r="D14" s="29">
        <f>+Basis!D13-0.15-0.1-0.1</f>
        <v>5.15</v>
      </c>
      <c r="E14" s="29">
        <f>+Basis!E13-0.15-0.1-0.1</f>
        <v>5.25</v>
      </c>
      <c r="F14" s="29">
        <f>+Basis!F13-0.15-0.1-0.1</f>
        <v>5.45</v>
      </c>
    </row>
    <row r="15" spans="2:6" ht="21" customHeight="1">
      <c r="B15" s="17" t="s">
        <v>3</v>
      </c>
      <c r="C15" s="29">
        <f>+Basis!C14-0.15</f>
        <v>5.449999999999999</v>
      </c>
      <c r="D15" s="29">
        <f>+Basis!D14-0.15-0.1-0.1</f>
        <v>5.45</v>
      </c>
      <c r="E15" s="29">
        <f>+Basis!E14-0.15-0.1-0.1</f>
        <v>5.55</v>
      </c>
      <c r="F15" s="29">
        <f>+Basis!F14-0.15-0.1-0.1</f>
        <v>5.75</v>
      </c>
    </row>
    <row r="16" spans="2:6" ht="21" customHeight="1">
      <c r="B16" s="17" t="s">
        <v>4</v>
      </c>
      <c r="C16" s="29">
        <f>+Basis!C15-0.15</f>
        <v>5.449999999999999</v>
      </c>
      <c r="D16" s="29">
        <f>+Basis!D15-0.15-0.1-0.1</f>
        <v>5.45</v>
      </c>
      <c r="E16" s="29">
        <f>+Basis!E15-0.15-0.1-0.1</f>
        <v>5.55</v>
      </c>
      <c r="F16" s="29">
        <f>+Basis!F15-0.15-0.1-0.1</f>
        <v>5.75</v>
      </c>
    </row>
    <row r="17" spans="2:6" ht="21" customHeight="1">
      <c r="B17" s="17" t="s">
        <v>5</v>
      </c>
      <c r="C17" s="29">
        <f>+Basis!C16-0.15</f>
        <v>5.55</v>
      </c>
      <c r="D17" s="29">
        <f>+Basis!D16-0.15-0.1-0.1</f>
        <v>5.550000000000001</v>
      </c>
      <c r="E17" s="29">
        <f>+Basis!E16-0.15-0.1-0.1</f>
        <v>5.65</v>
      </c>
      <c r="F17" s="29">
        <f>+Basis!F16-0.15-0.1-0.1</f>
        <v>5.8500000000000005</v>
      </c>
    </row>
    <row r="18" spans="2:6" ht="21" customHeight="1">
      <c r="B18" s="17" t="s">
        <v>6</v>
      </c>
      <c r="C18" s="29">
        <f>+Basis!C17-0.15</f>
        <v>5.55</v>
      </c>
      <c r="D18" s="29">
        <f>+Basis!D17-0.15-0.1-0.1</f>
        <v>5.550000000000001</v>
      </c>
      <c r="E18" s="29">
        <f>+Basis!E17-0.15-0.1-0.1</f>
        <v>5.65</v>
      </c>
      <c r="F18" s="29">
        <f>+Basis!F17-0.15-0.1-0.1</f>
        <v>5.8500000000000005</v>
      </c>
    </row>
    <row r="19" spans="2:6" ht="21" customHeight="1">
      <c r="B19" s="18" t="s">
        <v>7</v>
      </c>
      <c r="C19" s="29">
        <f>+Basis!C18-0.15</f>
        <v>5.6499999999999995</v>
      </c>
      <c r="D19" s="29">
        <f>+Basis!D18-0.15-0.1-0.1</f>
        <v>5.65</v>
      </c>
      <c r="E19" s="29">
        <f>+Basis!E18-0.15-0.1-0.1</f>
        <v>5.75</v>
      </c>
      <c r="F19" s="29">
        <f>+Basis!F18-0.15-0.1-0.1</f>
        <v>5.95</v>
      </c>
    </row>
    <row r="20" spans="2:6" ht="21" customHeight="1">
      <c r="B20" s="17" t="s">
        <v>8</v>
      </c>
      <c r="C20" s="29">
        <f>+Basis!C19-0.15</f>
        <v>5.85</v>
      </c>
      <c r="D20" s="29">
        <f>+Basis!D19-0.15-0.1-0.1</f>
        <v>5.8500000000000005</v>
      </c>
      <c r="E20" s="29">
        <f>+Basis!E19-0.15-0.1-0.1</f>
        <v>5.95</v>
      </c>
      <c r="F20" s="29">
        <f>+Basis!F19-0.15-0.1-0.1</f>
        <v>6.15</v>
      </c>
    </row>
    <row r="21" spans="2:6" ht="21" customHeight="1">
      <c r="B21" s="18" t="s">
        <v>9</v>
      </c>
      <c r="C21" s="29">
        <f>+Basis!C20-0.15</f>
        <v>5.85</v>
      </c>
      <c r="D21" s="29">
        <f>+Basis!D20-0.15-0.1-0.1</f>
        <v>5.8500000000000005</v>
      </c>
      <c r="E21" s="29">
        <f>+Basis!E20-0.15-0.1-0.1</f>
        <v>5.95</v>
      </c>
      <c r="F21" s="29">
        <f>+Basis!F20-0.15-0.1-0.1</f>
        <v>6.15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1:8" ht="21" customHeight="1">
      <c r="A27" s="13"/>
      <c r="B27" s="33" t="s">
        <v>28</v>
      </c>
      <c r="C27" s="13"/>
      <c r="D27" s="1"/>
      <c r="E27" s="1"/>
      <c r="F27" s="1"/>
      <c r="G27" s="1"/>
      <c r="H27" s="13"/>
    </row>
    <row r="28" spans="1:8" ht="41.25" customHeight="1">
      <c r="A28" s="13"/>
      <c r="B28" s="33"/>
      <c r="C28" s="13"/>
      <c r="D28" s="1"/>
      <c r="E28" s="1"/>
      <c r="F28" s="1"/>
      <c r="G28" s="1"/>
      <c r="H28" s="13"/>
    </row>
    <row r="29" spans="1:8" ht="21" customHeight="1">
      <c r="A29" s="13"/>
      <c r="B29" s="43" t="s">
        <v>37</v>
      </c>
      <c r="C29" s="44"/>
      <c r="D29" s="44"/>
      <c r="E29" s="44"/>
      <c r="F29" s="45"/>
      <c r="G29" s="1"/>
      <c r="H29" s="13"/>
    </row>
    <row r="30" spans="1:8" ht="26.25" customHeight="1">
      <c r="A30" s="13"/>
      <c r="B30" s="46" t="s">
        <v>38</v>
      </c>
      <c r="C30" s="47"/>
      <c r="D30" s="47"/>
      <c r="E30" s="47"/>
      <c r="F30" s="48"/>
      <c r="G30" s="1"/>
      <c r="H30" s="13"/>
    </row>
    <row r="31" spans="1:10" ht="27" customHeight="1">
      <c r="A31" s="13"/>
      <c r="B31" s="49" t="s">
        <v>39</v>
      </c>
      <c r="C31" s="50"/>
      <c r="D31" s="50"/>
      <c r="E31" s="50"/>
      <c r="F31" s="51"/>
      <c r="G31" s="1"/>
      <c r="H31" s="1"/>
      <c r="I31" s="1"/>
      <c r="J31" s="1"/>
    </row>
    <row r="32" spans="1:10" ht="41.25" customHeight="1">
      <c r="A32" s="13"/>
      <c r="B32" s="40"/>
      <c r="C32" s="40"/>
      <c r="D32" s="40"/>
      <c r="E32" s="40"/>
      <c r="F32" s="40"/>
      <c r="G32" s="1"/>
      <c r="H32" s="1"/>
      <c r="I32" s="1"/>
      <c r="J32" s="1"/>
    </row>
    <row r="33" spans="1:12" ht="33" customHeight="1">
      <c r="A33" s="13"/>
      <c r="B33" s="43" t="s">
        <v>40</v>
      </c>
      <c r="C33" s="44"/>
      <c r="D33" s="44"/>
      <c r="E33" s="44"/>
      <c r="F33" s="45"/>
      <c r="G33" s="1"/>
      <c r="H33" s="1"/>
      <c r="I33" s="1"/>
      <c r="J33" s="1"/>
      <c r="K33" s="1"/>
      <c r="L33" s="13"/>
    </row>
    <row r="34" spans="1:12" ht="33" customHeight="1">
      <c r="A34" s="13"/>
      <c r="B34" s="31" t="s">
        <v>0</v>
      </c>
      <c r="C34" s="25" t="s">
        <v>1</v>
      </c>
      <c r="D34" s="26" t="s">
        <v>15</v>
      </c>
      <c r="E34" s="26" t="s">
        <v>16</v>
      </c>
      <c r="F34" s="26" t="s">
        <v>17</v>
      </c>
      <c r="G34" s="13"/>
      <c r="H34" s="1"/>
      <c r="I34" s="1"/>
      <c r="J34" s="1"/>
      <c r="K34" s="1"/>
      <c r="L34" s="13"/>
    </row>
    <row r="35" spans="1:12" ht="33" customHeight="1">
      <c r="A35" s="13"/>
      <c r="B35" s="17" t="s">
        <v>12</v>
      </c>
      <c r="C35" s="38">
        <f>+Invoerbestand!B19</f>
        <v>4.89</v>
      </c>
      <c r="D35" s="38">
        <f>+Invoerbestand!C19</f>
        <v>5.09</v>
      </c>
      <c r="E35" s="38">
        <f>+Invoerbestand!D19</f>
        <v>5.39</v>
      </c>
      <c r="F35" s="38">
        <f>+Invoerbestand!E19</f>
        <v>5.39</v>
      </c>
      <c r="G35" s="13"/>
      <c r="K35" s="1"/>
      <c r="L35" s="13"/>
    </row>
    <row r="36" spans="2:10" ht="15">
      <c r="B36" s="16" t="s">
        <v>11</v>
      </c>
      <c r="C36" s="3"/>
      <c r="D36" s="3"/>
      <c r="E36" s="3"/>
      <c r="F36" s="3"/>
      <c r="G36" s="3"/>
      <c r="H36" s="3"/>
      <c r="I36" s="3"/>
      <c r="J36" s="3"/>
    </row>
    <row r="37" ht="21" customHeight="1"/>
    <row r="38" ht="21" customHeight="1"/>
  </sheetData>
  <sheetProtection password="C67C" sheet="1" objects="1" scenarios="1"/>
  <mergeCells count="8">
    <mergeCell ref="B30:F30"/>
    <mergeCell ref="B31:F31"/>
    <mergeCell ref="B33:F33"/>
    <mergeCell ref="B4:F4"/>
    <mergeCell ref="B6:B7"/>
    <mergeCell ref="B24:F24"/>
    <mergeCell ref="B29:F29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ABN AMRO Bank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RO4299</dc:creator>
  <cp:keywords/>
  <dc:description/>
  <cp:lastModifiedBy>fa</cp:lastModifiedBy>
  <cp:lastPrinted>2008-04-07T07:58:18Z</cp:lastPrinted>
  <dcterms:created xsi:type="dcterms:W3CDTF">2007-01-03T08:37:09Z</dcterms:created>
  <dcterms:modified xsi:type="dcterms:W3CDTF">2008-05-23T06:54:26Z</dcterms:modified>
  <cp:category/>
  <cp:version/>
  <cp:contentType/>
  <cp:contentStatus/>
</cp:coreProperties>
</file>